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19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" applyAlignment="1" pivotButton="0" quotePrefix="0" xfId="1">
      <alignment horizontal="center" vertical="center" shrinkToFi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울산 아파트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25평 도배+장판 공사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22.5" customHeight="1" s="84">
      <c r="B11" s="16" t="n">
        <v>1</v>
      </c>
      <c r="C11" s="31" t="inlineStr">
        <is>
          <t>도배공사</t>
        </is>
      </c>
      <c r="D11" s="95" t="n"/>
      <c r="E11" s="104" t="inlineStr">
        <is>
          <t>합지 벽지 자재비 — 천장 전체·복도·주방벽 (LX 벽지 합지)</t>
        </is>
      </c>
      <c r="F11" s="95" t="n"/>
      <c r="G11" s="95" t="n"/>
      <c r="H11" s="95" t="n"/>
      <c r="I11" s="93" t="n"/>
      <c r="J11" s="105" t="inlineStr">
        <is>
          <t>평</t>
        </is>
      </c>
      <c r="K11" s="93" t="n"/>
      <c r="L11" s="106" t="n">
        <v>40</v>
      </c>
      <c r="M11" s="107" t="n">
        <v>24000</v>
      </c>
      <c r="N11" s="108">
        <f>IF(AND(M11&lt;&gt;"", L11&lt;&gt;""), M11*L11, "")</f>
        <v/>
      </c>
      <c r="O11" s="95" t="n"/>
      <c r="P11" s="93" t="n"/>
      <c r="Q11" s="109" t="inlineStr">
        <is>
          <t>-</t>
        </is>
      </c>
    </row>
    <row r="12" ht="22.5" customHeight="1" s="84">
      <c r="B12" s="16" t="n">
        <v>2</v>
      </c>
      <c r="C12" s="31" t="inlineStr">
        <is>
          <t>도배공사</t>
        </is>
      </c>
      <c r="D12" s="95" t="n"/>
      <c r="E12" s="104" t="inlineStr">
        <is>
          <t>실크 벽지 자재비 — 거실·방3 벽면 (LX Z플러스 실크)</t>
        </is>
      </c>
      <c r="F12" s="95" t="n"/>
      <c r="G12" s="95" t="n"/>
      <c r="H12" s="95" t="n"/>
      <c r="I12" s="93" t="n"/>
      <c r="J12" s="105" t="inlineStr">
        <is>
          <t>평</t>
        </is>
      </c>
      <c r="K12" s="93" t="n"/>
      <c r="L12" s="106" t="n">
        <v>24</v>
      </c>
      <c r="M12" s="107" t="n">
        <v>45000</v>
      </c>
      <c r="N12" s="108">
        <f>IF(AND(M12&lt;&gt;"", L12&lt;&gt;""), M12*L12, "")</f>
        <v/>
      </c>
      <c r="O12" s="95" t="n"/>
      <c r="P12" s="93" t="n"/>
      <c r="Q12" s="109" t="inlineStr">
        <is>
          <t>-</t>
        </is>
      </c>
    </row>
    <row r="13" ht="22.5" customHeight="1" s="84">
      <c r="B13" s="16" t="n">
        <v>3</v>
      </c>
      <c r="C13" s="31" t="inlineStr">
        <is>
          <t>도배공사</t>
        </is>
      </c>
      <c r="D13" s="95" t="n"/>
      <c r="E13" s="104" t="inlineStr">
        <is>
          <t>합지 도배 시공비 — 천장·복도·주방벽</t>
        </is>
      </c>
      <c r="F13" s="95" t="n"/>
      <c r="G13" s="95" t="n"/>
      <c r="H13" s="95" t="n"/>
      <c r="I13" s="93" t="n"/>
      <c r="J13" s="105" t="inlineStr">
        <is>
          <t>평</t>
        </is>
      </c>
      <c r="K13" s="93" t="n"/>
      <c r="L13" s="106" t="n">
        <v>40</v>
      </c>
      <c r="M13" s="107" t="n">
        <v>8000</v>
      </c>
      <c r="N13" s="108">
        <f>IF(AND(M13&lt;&gt;"", L13&lt;&gt;""), M13*L13, "")</f>
        <v/>
      </c>
      <c r="O13" s="95" t="n"/>
      <c r="P13" s="93" t="n"/>
      <c r="Q13" s="109" t="inlineStr">
        <is>
          <t>-</t>
        </is>
      </c>
    </row>
    <row r="14" ht="22.5" customHeight="1" s="84">
      <c r="B14" s="16" t="n">
        <v>4</v>
      </c>
      <c r="C14" s="31" t="inlineStr">
        <is>
          <t>도배공사</t>
        </is>
      </c>
      <c r="D14" s="95" t="n"/>
      <c r="E14" s="104" t="inlineStr">
        <is>
          <t>실크 도배 시공비 — 거실·방3 벽면</t>
        </is>
      </c>
      <c r="F14" s="95" t="n"/>
      <c r="G14" s="95" t="n"/>
      <c r="H14" s="95" t="n"/>
      <c r="I14" s="93" t="n"/>
      <c r="J14" s="105" t="inlineStr">
        <is>
          <t>평</t>
        </is>
      </c>
      <c r="K14" s="93" t="n"/>
      <c r="L14" s="106" t="n">
        <v>24</v>
      </c>
      <c r="M14" s="107" t="n">
        <v>12000</v>
      </c>
      <c r="N14" s="108">
        <f>IF(AND(M14&lt;&gt;"", L14&lt;&gt;""), M14*L14, "")</f>
        <v/>
      </c>
      <c r="O14" s="95" t="n"/>
      <c r="P14" s="93" t="n"/>
      <c r="Q14" s="109" t="inlineStr">
        <is>
          <t>-</t>
        </is>
      </c>
    </row>
    <row r="15" ht="22.5" customHeight="1" s="84">
      <c r="B15" s="16" t="n">
        <v>5</v>
      </c>
      <c r="C15" s="31" t="inlineStr">
        <is>
          <t>도배공사</t>
        </is>
      </c>
      <c r="D15" s="95" t="n"/>
      <c r="E15" s="104" t="inlineStr">
        <is>
          <t>기존 벽지 철거 및 폐기물 처리</t>
        </is>
      </c>
      <c r="F15" s="95" t="n"/>
      <c r="G15" s="95" t="n"/>
      <c r="H15" s="95" t="n"/>
      <c r="I15" s="93" t="n"/>
      <c r="J15" s="105" t="inlineStr">
        <is>
          <t>식</t>
        </is>
      </c>
      <c r="K15" s="93" t="n"/>
      <c r="L15" s="106" t="n">
        <v>1</v>
      </c>
      <c r="M15" s="107" t="n">
        <v>200000</v>
      </c>
      <c r="N15" s="108">
        <f>IF(AND(M15&lt;&gt;"", L15&lt;&gt;""), M15*L15, "")</f>
        <v/>
      </c>
      <c r="O15" s="95" t="n"/>
      <c r="P15" s="93" t="n"/>
      <c r="Q15" s="109" t="inlineStr">
        <is>
          <t>-</t>
        </is>
      </c>
    </row>
    <row r="16" ht="22.5" customHeight="1" s="84">
      <c r="B16" s="24" t="n">
        <v>6</v>
      </c>
      <c r="C16" s="31" t="inlineStr">
        <is>
          <t>도배공사</t>
        </is>
      </c>
      <c r="D16" s="95" t="n"/>
      <c r="E16" s="104" t="inlineStr">
        <is>
          <t>초배지·풀·부자재 일체</t>
        </is>
      </c>
      <c r="F16" s="95" t="n"/>
      <c r="G16" s="95" t="n"/>
      <c r="H16" s="95" t="n"/>
      <c r="I16" s="93" t="n"/>
      <c r="J16" s="105" t="inlineStr">
        <is>
          <t>식</t>
        </is>
      </c>
      <c r="K16" s="93" t="n"/>
      <c r="L16" s="106" t="n">
        <v>1</v>
      </c>
      <c r="M16" s="107" t="n">
        <v>150000</v>
      </c>
      <c r="N16" s="108">
        <f>IF(AND(M16&lt;&gt;"", L16&lt;&gt;""), M16*L16, "")</f>
        <v/>
      </c>
      <c r="O16" s="95" t="n"/>
      <c r="P16" s="93" t="n"/>
      <c r="Q16" s="109" t="inlineStr">
        <is>
          <t>-</t>
        </is>
      </c>
    </row>
    <row r="17" ht="22.5" customHeight="1" s="84">
      <c r="B17" s="25" t="n">
        <v>7</v>
      </c>
      <c r="C17" s="31" t="inlineStr">
        <is>
          <t>장판공사</t>
        </is>
      </c>
      <c r="D17" s="95" t="n"/>
      <c r="E17" s="104" t="inlineStr">
        <is>
          <t>PVC 장판 2.0T 자재비 — 거실+방3 (약 65㎡/19.7평)</t>
        </is>
      </c>
      <c r="F17" s="95" t="n"/>
      <c r="G17" s="95" t="n"/>
      <c r="H17" s="95" t="n"/>
      <c r="I17" s="93" t="n"/>
      <c r="J17" s="105" t="inlineStr">
        <is>
          <t>평</t>
        </is>
      </c>
      <c r="K17" s="93" t="n"/>
      <c r="L17" s="106" t="n">
        <v>20</v>
      </c>
      <c r="M17" s="107" t="n">
        <v>18000</v>
      </c>
      <c r="N17" s="108">
        <f>IF(AND(M17&lt;&gt;"", L17&lt;&gt;""), M17*L17, "")</f>
        <v/>
      </c>
      <c r="O17" s="95" t="n"/>
      <c r="P17" s="93" t="n"/>
      <c r="Q17" s="109" t="inlineStr">
        <is>
          <t>-</t>
        </is>
      </c>
    </row>
    <row r="18" ht="22.5" customFormat="1" customHeight="1" s="15">
      <c r="B18" s="16" t="n">
        <v>8</v>
      </c>
      <c r="C18" s="31" t="inlineStr">
        <is>
          <t>장판공사</t>
        </is>
      </c>
      <c r="D18" s="95" t="n"/>
      <c r="E18" s="104" t="inlineStr">
        <is>
          <t>PVC 장판 2.0T 시공비 — 접착·재단·마감</t>
        </is>
      </c>
      <c r="F18" s="95" t="n"/>
      <c r="G18" s="95" t="n"/>
      <c r="H18" s="95" t="n"/>
      <c r="I18" s="93" t="n"/>
      <c r="J18" s="105" t="inlineStr">
        <is>
          <t>평</t>
        </is>
      </c>
      <c r="K18" s="93" t="n"/>
      <c r="L18" s="106" t="n">
        <v>20</v>
      </c>
      <c r="M18" s="107" t="n">
        <v>12000</v>
      </c>
      <c r="N18" s="108">
        <f>IF(AND(M18&lt;&gt;"", L18&lt;&gt;""), M18*L18, "")</f>
        <v/>
      </c>
      <c r="O18" s="95" t="n"/>
      <c r="P18" s="93" t="n"/>
      <c r="Q18" s="109" t="inlineStr">
        <is>
          <t>-</t>
        </is>
      </c>
    </row>
    <row r="19" ht="19.5" customFormat="1" customHeight="1" s="15">
      <c r="B19" s="16" t="n">
        <v>9</v>
      </c>
      <c r="C19" s="31" t="inlineStr">
        <is>
          <t>장판공사</t>
        </is>
      </c>
      <c r="D19" s="95" t="n"/>
      <c r="E19" s="104" t="inlineStr">
        <is>
          <t>기존 장판 철거 및 폐기물 처리</t>
        </is>
      </c>
      <c r="F19" s="95" t="n"/>
      <c r="G19" s="95" t="n"/>
      <c r="H19" s="95" t="n"/>
      <c r="I19" s="93" t="n"/>
      <c r="J19" s="105" t="inlineStr">
        <is>
          <t>식</t>
        </is>
      </c>
      <c r="K19" s="93" t="n"/>
      <c r="L19" s="106" t="n">
        <v>1</v>
      </c>
      <c r="M19" s="107" t="n">
        <v>150000</v>
      </c>
      <c r="N19" s="108">
        <f>IF(AND(M19&lt;&gt;"", L19&lt;&gt;""), M19*L19, "")</f>
        <v/>
      </c>
      <c r="O19" s="95" t="n"/>
      <c r="P19" s="93" t="n"/>
      <c r="Q19" s="109" t="inlineStr">
        <is>
          <t>-</t>
        </is>
      </c>
    </row>
    <row r="20" ht="19.5" customFormat="1" customHeight="1" s="15">
      <c r="B20" s="16" t="n">
        <v>10</v>
      </c>
      <c r="C20" s="31" t="inlineStr">
        <is>
          <t>장판공사</t>
        </is>
      </c>
      <c r="D20" s="95" t="n"/>
      <c r="E20" s="104" t="inlineStr">
        <is>
          <t>PVC 걸레받이 몰딩 교체 — 거실·방3</t>
        </is>
      </c>
      <c r="F20" s="95" t="n"/>
      <c r="G20" s="95" t="n"/>
      <c r="H20" s="95" t="n"/>
      <c r="I20" s="93" t="n"/>
      <c r="J20" s="105" t="inlineStr">
        <is>
          <t>m</t>
        </is>
      </c>
      <c r="K20" s="93" t="n"/>
      <c r="L20" s="106" t="n">
        <v>40</v>
      </c>
      <c r="M20" s="107" t="n">
        <v>4500</v>
      </c>
      <c r="N20" s="108">
        <f>IF(AND(M20&lt;&gt;"", L20&lt;&gt;""), M20*L20, "")</f>
        <v/>
      </c>
      <c r="O20" s="95" t="n"/>
      <c r="P20" s="93" t="n"/>
      <c r="Q20" s="109" t="inlineStr">
        <is>
          <t>-</t>
        </is>
      </c>
    </row>
    <row r="21" ht="22.5" customFormat="1" customHeight="1" s="15">
      <c r="B21" s="16" t="n">
        <v>11</v>
      </c>
      <c r="C21" s="31" t="inlineStr">
        <is>
          <t>부대공사</t>
        </is>
      </c>
      <c r="D21" s="95" t="n"/>
      <c r="E21" s="104" t="inlineStr">
        <is>
          <t>현장 청소 및 마무리</t>
        </is>
      </c>
      <c r="F21" s="95" t="n"/>
      <c r="G21" s="95" t="n"/>
      <c r="H21" s="95" t="n"/>
      <c r="I21" s="93" t="n"/>
      <c r="J21" s="105" t="inlineStr">
        <is>
          <t>식</t>
        </is>
      </c>
      <c r="K21" s="93" t="n"/>
      <c r="L21" s="106" t="n">
        <v>1</v>
      </c>
      <c r="M21" s="107" t="n">
        <v>100000</v>
      </c>
      <c r="N21" s="108">
        <f>IF(AND(M21&lt;&gt;"", L21&lt;&gt;""), M21*L21, "")</f>
        <v/>
      </c>
      <c r="O21" s="95" t="n"/>
      <c r="P21" s="93" t="n"/>
      <c r="Q21" s="109" t="inlineStr">
        <is>
          <t>-</t>
        </is>
      </c>
    </row>
    <row r="22" ht="22.5" customFormat="1" customHeight="1" s="15">
      <c r="B22" s="16" t="n">
        <v>12</v>
      </c>
      <c r="C22" s="31" t="n"/>
      <c r="D22" s="95" t="n"/>
      <c r="E22" s="104" t="n"/>
      <c r="F22" s="95" t="n"/>
      <c r="G22" s="95" t="n"/>
      <c r="H22" s="95" t="n"/>
      <c r="I22" s="93" t="n"/>
      <c r="J22" s="105" t="n"/>
      <c r="K22" s="93" t="n"/>
      <c r="L22" s="106" t="n"/>
      <c r="M22" s="107" t="n"/>
      <c r="N22" s="108">
        <f>IF(AND(M22&lt;&gt;"", L22&lt;&gt;""), M22*L22, "")</f>
        <v/>
      </c>
      <c r="O22" s="95" t="n"/>
      <c r="P22" s="93" t="n"/>
      <c r="Q22" s="109" t="inlineStr">
        <is>
          <t>-</t>
        </is>
      </c>
    </row>
    <row r="23" ht="22.5" customFormat="1" customHeight="1" s="15">
      <c r="B23" s="16" t="n">
        <v>13</v>
      </c>
      <c r="C23" s="31" t="n"/>
      <c r="D23" s="95" t="n"/>
      <c r="E23" s="104" t="n"/>
      <c r="F23" s="95" t="n"/>
      <c r="G23" s="95" t="n"/>
      <c r="H23" s="95" t="n"/>
      <c r="I23" s="93" t="n"/>
      <c r="J23" s="105" t="n"/>
      <c r="K23" s="93" t="n"/>
      <c r="L23" s="106" t="n"/>
      <c r="M23" s="107" t="n"/>
      <c r="N23" s="108">
        <f>IF(AND(M23&lt;&gt;"", L23&lt;&gt;""), M23*L23, "")</f>
        <v/>
      </c>
      <c r="O23" s="95" t="n"/>
      <c r="P23" s="93" t="n"/>
      <c r="Q23" s="109" t="inlineStr">
        <is>
          <t>-</t>
        </is>
      </c>
    </row>
    <row r="24" ht="22.5" customFormat="1" customHeight="1" s="15">
      <c r="B24" s="16" t="n">
        <v>14</v>
      </c>
      <c r="C24" s="31" t="n"/>
      <c r="D24" s="95" t="n"/>
      <c r="E24" s="104" t="n"/>
      <c r="F24" s="95" t="n"/>
      <c r="G24" s="95" t="n"/>
      <c r="H24" s="95" t="n"/>
      <c r="I24" s="93" t="n"/>
      <c r="J24" s="105" t="n"/>
      <c r="K24" s="93" t="n"/>
      <c r="L24" s="106" t="n"/>
      <c r="M24" s="107" t="n"/>
      <c r="N24" s="108">
        <f>IF(AND(M24&lt;&gt;"", L24&lt;&gt;""), M24*L24, "")</f>
        <v/>
      </c>
      <c r="O24" s="95" t="n"/>
      <c r="P24" s="93" t="n"/>
      <c r="Q24" s="109" t="inlineStr">
        <is>
          <t>-</t>
        </is>
      </c>
    </row>
    <row r="25" ht="22.5" customFormat="1" customHeight="1" s="15">
      <c r="B25" s="16" t="n">
        <v>15</v>
      </c>
      <c r="C25" s="31" t="n"/>
      <c r="D25" s="95" t="n"/>
      <c r="E25" s="104" t="n"/>
      <c r="F25" s="95" t="n"/>
      <c r="G25" s="95" t="n"/>
      <c r="H25" s="95" t="n"/>
      <c r="I25" s="93" t="n"/>
      <c r="J25" s="105" t="n"/>
      <c r="K25" s="93" t="n"/>
      <c r="L25" s="106" t="n"/>
      <c r="M25" s="107" t="n"/>
      <c r="N25" s="108">
        <f>IF(AND(M25&lt;&gt;"", L25&lt;&gt;""), M25*L25, "")</f>
        <v/>
      </c>
      <c r="O25" s="95" t="n"/>
      <c r="P25" s="93" t="n"/>
      <c r="Q25" s="109" t="inlineStr">
        <is>
          <t>-</t>
        </is>
      </c>
    </row>
    <row r="26" ht="22.5" customHeight="1" s="84">
      <c r="B26" s="16" t="n">
        <v>16</v>
      </c>
      <c r="C26" s="31" t="n"/>
      <c r="D26" s="95" t="n"/>
      <c r="E26" s="104" t="n"/>
      <c r="F26" s="95" t="n"/>
      <c r="G26" s="95" t="n"/>
      <c r="H26" s="95" t="n"/>
      <c r="I26" s="93" t="n"/>
      <c r="J26" s="105" t="n"/>
      <c r="K26" s="93" t="n"/>
      <c r="L26" s="106" t="n"/>
      <c r="M26" s="107" t="n"/>
      <c r="N26" s="108">
        <f>IF(AND(M26&lt;&gt;"", L26&lt;&gt;""), M26*L26, "")</f>
        <v/>
      </c>
      <c r="O26" s="95" t="n"/>
      <c r="P26" s="93" t="n"/>
      <c r="Q26" s="109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04" t="n"/>
      <c r="F27" s="95" t="n"/>
      <c r="G27" s="95" t="n"/>
      <c r="H27" s="95" t="n"/>
      <c r="I27" s="93" t="n"/>
      <c r="J27" s="105" t="n"/>
      <c r="K27" s="93" t="n"/>
      <c r="L27" s="110" t="n"/>
      <c r="M27" s="111" t="n"/>
      <c r="N27" s="108">
        <f>IF(AND(M27&lt;&gt;"", L27&lt;&gt;""), M27*L27, "")</f>
        <v/>
      </c>
      <c r="O27" s="95" t="n"/>
      <c r="P27" s="93" t="n"/>
      <c r="Q27" s="112" t="inlineStr">
        <is>
          <t>-</t>
        </is>
      </c>
    </row>
    <row r="28" ht="22.5" customHeight="1" s="84">
      <c r="B28" s="113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4">
        <f>IF(SUM(N11:N28)=0,"",SUM(N11:N28))</f>
        <v/>
      </c>
      <c r="N28" s="95" t="n"/>
      <c r="O28" s="95" t="n"/>
      <c r="P28" s="93" t="n"/>
      <c r="Q28" s="112" t="inlineStr">
        <is>
          <t>-</t>
        </is>
      </c>
    </row>
    <row r="29" ht="22.5" customHeight="1" s="84">
      <c r="B29" s="115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6">
        <f>M28*0.15</f>
        <v/>
      </c>
      <c r="N29" s="95" t="n"/>
      <c r="O29" s="95" t="n"/>
      <c r="P29" s="93" t="n"/>
      <c r="Q29" s="117" t="inlineStr">
        <is>
          <t>-</t>
        </is>
      </c>
    </row>
    <row r="30" ht="98.45" customHeight="1" s="84">
      <c r="B30" s="70" t="inlineStr">
        <is>
          <t>견적조건</t>
        </is>
      </c>
      <c r="C30" s="118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18" t="n"/>
      <c r="G30" s="118" t="n"/>
      <c r="H30" s="118" t="n"/>
      <c r="I30" s="118" t="n"/>
      <c r="J30" s="118" t="n"/>
      <c r="K30" s="118" t="n"/>
      <c r="L30" s="118" t="n"/>
      <c r="M30" s="118" t="n"/>
      <c r="N30" s="118" t="n"/>
      <c r="O30" s="118" t="n"/>
      <c r="P30" s="118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2026-05-31T10:23:49Z</dcterms:modified>
  <cp:lastModifiedBy>영호 이</cp:lastModifiedBy>
  <cp:keywords>본 문서의 저작권은 예스폼(yesform)에 있으며</cp:keywords>
  <cp:lastPrinted>2025-12-18T03:34:39Z</cp:lastPrinted>
</cp:coreProperties>
</file>